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24519"/>
</workbook>
</file>

<file path=xl/calcChain.xml><?xml version="1.0" encoding="utf-8"?>
<calcChain xmlns="http://schemas.openxmlformats.org/spreadsheetml/2006/main">
  <c r="C20" i="1"/>
  <c r="B76"/>
  <c r="B74"/>
  <c r="B71" l="1"/>
  <c r="B30"/>
  <c r="B69"/>
  <c r="B67"/>
  <c r="B61"/>
  <c r="B45"/>
  <c r="B32"/>
  <c r="B28"/>
  <c r="B25"/>
  <c r="B23" l="1"/>
  <c r="B95" s="1"/>
  <c r="B22" l="1"/>
</calcChain>
</file>

<file path=xl/sharedStrings.xml><?xml version="1.0" encoding="utf-8"?>
<sst xmlns="http://schemas.openxmlformats.org/spreadsheetml/2006/main" count="104" uniqueCount="82">
  <si>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</si>
  <si>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</si>
  <si>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</si>
  <si>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</si>
  <si>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</si>
  <si>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</si>
  <si>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</si>
  <si>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</si>
  <si>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05.01.2022.</t>
  </si>
  <si>
    <t>06.01.2022.</t>
  </si>
  <si>
    <t>OTPREMNINE - 07T</t>
  </si>
  <si>
    <t>OTPREMNINE 2021-12</t>
  </si>
  <si>
    <t>PREVOZ - 07B</t>
  </si>
  <si>
    <t>PREVOZ 2021-12 DOKUMENTOVANI</t>
  </si>
  <si>
    <t>OPŠTA BOLNICA LESKOVAC - PRENOS SREDSTAVA ZA PREVOZ (POREZ)</t>
  </si>
  <si>
    <t>SLUŽBENI GLASNIK JP BEOGRAD</t>
  </si>
  <si>
    <t>VERA HOME CENTAR D.O.O.</t>
  </si>
  <si>
    <t>OLYMPUS CZECH GROUP S.R.O</t>
  </si>
  <si>
    <t>STELLA KOLOR ZTR ZVEZDAN STOŠIĆ PR</t>
  </si>
  <si>
    <t>METRECO DOO NIŠ</t>
  </si>
  <si>
    <t>ENGEL DOO NOVI SAD</t>
  </si>
  <si>
    <t>BELKOM LIFTOVI DOO NIŠ</t>
  </si>
  <si>
    <t>AMICUS SRB. DOO BEOGRAD</t>
  </si>
  <si>
    <t>VINTEC DOO, BEOGRAD</t>
  </si>
  <si>
    <t>X-RAY KOŠUTIĆ-EKOTEH DOZIMETRIJA</t>
  </si>
  <si>
    <t>IBREA DOO</t>
  </si>
  <si>
    <t>GMT COMPANY DOO</t>
  </si>
  <si>
    <t>MEDISAL DOO BEOGRAD</t>
  </si>
  <si>
    <t>DIREKTNA PLAĆANJA RFZO - LEKOVI 071</t>
  </si>
  <si>
    <t>Phoenix pharma doo</t>
  </si>
  <si>
    <t>VEGA</t>
  </si>
  <si>
    <t>B. Braun RSRB DOO Beograd</t>
  </si>
  <si>
    <t>MEDICA LINEA PHARM DOO</t>
  </si>
  <si>
    <t>Sopharma Trading</t>
  </si>
  <si>
    <t>INPHARM CO DOO</t>
  </si>
  <si>
    <t>INOPHARM</t>
  </si>
  <si>
    <t>ECOTRADE BG</t>
  </si>
  <si>
    <t>BEOHEM-3 d.o.o.</t>
  </si>
  <si>
    <t>Amicus SRB d.o.o.</t>
  </si>
  <si>
    <t>PharmaSwiss</t>
  </si>
  <si>
    <t>Magna Pharmacia</t>
  </si>
  <si>
    <t>Medicom doo</t>
  </si>
  <si>
    <t>ADOC D.O.O. Beograd</t>
  </si>
  <si>
    <t>SLAVIAMED D.O.O. BEOGRAD</t>
  </si>
  <si>
    <t>DIREKTNA PLAĆANJA RFZO - CITOSTATICI 073</t>
  </si>
  <si>
    <t>DIREKTNA PLAĆANJA RFZO - LEKOVI SA C LISTE 074</t>
  </si>
  <si>
    <t>DIREKTNA PLAĆANJA RFZO - LEKOVI ZA HEMOFILIJU 075</t>
  </si>
  <si>
    <t>Pfizer SRB d.o.o</t>
  </si>
  <si>
    <t>OSTALI TROŠKOVI - 07F (PLAĆANJE SA POZICIJE UPLATA ZA MOBILNI)</t>
  </si>
  <si>
    <t>OSTALI TROŠKOVI - 07F (PLAĆANJE SA POZICIJE UPLATA ZA MOBILNI) - IZVOR 17</t>
  </si>
  <si>
    <t>AMSS-AGENCIJA DOO BEOGRAD</t>
  </si>
  <si>
    <t>EKO SERBIA a.d.</t>
  </si>
  <si>
    <t>KNEŽEVIĆ-PETROL</t>
  </si>
  <si>
    <t>OSTALI UGRADNI MATERIJAL - 084</t>
  </si>
  <si>
    <t>VICOR DOO NOVI BEOGRAD</t>
  </si>
  <si>
    <t>FARMALOGIST DOO BEOGRAD</t>
  </si>
  <si>
    <t>PHOENIX PHARMA DOO BEOGRAD</t>
  </si>
  <si>
    <t>MAGNA PHARMACIA DOO BEOGRAD</t>
  </si>
  <si>
    <t>ECOTRADE BG DOO NIŠ</t>
  </si>
  <si>
    <t>SUPERLAB DOO BEOGRAD</t>
  </si>
  <si>
    <t>PROMEDIA DOO KIKINDA</t>
  </si>
  <si>
    <t>OMNI MEDIKAL DOO BEOGRAD</t>
  </si>
  <si>
    <t>SINOFARM DOO</t>
  </si>
  <si>
    <t>LAVIEFARM DOO BEOGRAD</t>
  </si>
  <si>
    <t>B.BRAUN ADRIA RSRB DOO BEOGRAD</t>
  </si>
  <si>
    <t>GROSIS DOO NIŠ</t>
  </si>
  <si>
    <t>PRIZMA TRADE DOO</t>
  </si>
  <si>
    <t>ADOC DOO BEOGRAD</t>
  </si>
  <si>
    <t>DENTA BP PHARM</t>
  </si>
  <si>
    <t>GOSPER  DOO BEOGRAD</t>
  </si>
  <si>
    <t>MEDINIC EXPORT-IMPORT DOO BEOGRAD</t>
  </si>
  <si>
    <t>MAKLER DOO BEOGRAD</t>
  </si>
  <si>
    <t>DIAHEM GRAMIM</t>
  </si>
  <si>
    <t>RFZO - OSTALI UGRADNI MATERIJAL</t>
  </si>
  <si>
    <t>IZVOD  BR. 3</t>
  </si>
  <si>
    <t>RFZO - ENERGENTI (VARIJABILNI DEO)</t>
  </si>
  <si>
    <t>RFZO - SANITETSKI (VARIJABILNI DEO)</t>
  </si>
  <si>
    <t>RFZO - MATERIJALNI I OSTALI TROŠKOVI (VARIJABILNI DEO)</t>
  </si>
  <si>
    <t>ENERGENTI - 07C (VARIJABILNI DEO) - 07V</t>
  </si>
  <si>
    <t>SANITETSKI - 085 (VARIJABILNI DEO) - 07V</t>
  </si>
  <si>
    <t>MATERIJALNI I OSTALI TROŠKOVI - 07E I 07F (VARIJABILNI DEO) - 07V</t>
  </si>
  <si>
    <t>PREVOZ 2021-12 NEDOKUMENTOVANI</t>
  </si>
</sst>
</file>

<file path=xl/styles.xml><?xml version="1.0" encoding="utf-8"?>
<styleSheet xmlns="http://schemas.openxmlformats.org/spreadsheetml/2006/main">
  <numFmts count="1">
    <numFmt numFmtId="164" formatCode="#.##0.00"/>
  </numFmts>
  <fonts count="38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2">
    <xf numFmtId="0" fontId="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24" fillId="3" borderId="0" applyNumberFormat="0" applyBorder="0" applyAlignment="0" applyProtection="0"/>
    <xf numFmtId="0" fontId="28" fillId="6" borderId="4" applyNumberFormat="0" applyAlignment="0" applyProtection="0"/>
    <xf numFmtId="0" fontId="30" fillId="7" borderId="7" applyNumberFormat="0" applyAlignment="0" applyProtection="0"/>
    <xf numFmtId="0" fontId="3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6" fillId="5" borderId="4" applyNumberFormat="0" applyAlignment="0" applyProtection="0"/>
    <xf numFmtId="0" fontId="29" fillId="0" borderId="6" applyNumberFormat="0" applyFill="0" applyAlignment="0" applyProtection="0"/>
    <xf numFmtId="0" fontId="25" fillId="4" borderId="0" applyNumberFormat="0" applyBorder="0" applyAlignment="0" applyProtection="0"/>
    <xf numFmtId="0" fontId="9" fillId="8" borderId="8" applyNumberFormat="0" applyFont="0" applyAlignment="0" applyProtection="0"/>
    <xf numFmtId="0" fontId="27" fillId="6" borderId="5" applyNumberFormat="0" applyAlignment="0" applyProtection="0"/>
    <xf numFmtId="0" fontId="19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34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28">
    <xf numFmtId="0" fontId="0" fillId="0" borderId="0" xfId="0"/>
    <xf numFmtId="4" fontId="35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5" fillId="0" borderId="0" xfId="0" applyFont="1" applyBorder="1" applyAlignment="1"/>
    <xf numFmtId="4" fontId="36" fillId="0" borderId="0" xfId="0" applyNumberFormat="1" applyFont="1" applyBorder="1" applyAlignment="1">
      <alignment horizontal="right"/>
    </xf>
    <xf numFmtId="164" fontId="36" fillId="0" borderId="0" xfId="0" applyNumberFormat="1" applyFont="1" applyBorder="1" applyAlignment="1">
      <alignment horizontal="right"/>
    </xf>
    <xf numFmtId="0" fontId="36" fillId="0" borderId="0" xfId="0" applyFont="1" applyBorder="1"/>
    <xf numFmtId="0" fontId="36" fillId="0" borderId="0" xfId="0" applyFont="1" applyBorder="1" applyAlignment="1"/>
    <xf numFmtId="4" fontId="12" fillId="0" borderId="0" xfId="0" applyNumberFormat="1" applyFont="1" applyFill="1" applyBorder="1"/>
    <xf numFmtId="0" fontId="12" fillId="0" borderId="0" xfId="8" applyFont="1" applyFill="1" applyBorder="1"/>
    <xf numFmtId="4" fontId="12" fillId="0" borderId="0" xfId="8" applyNumberFormat="1" applyFont="1" applyFill="1" applyBorder="1" applyAlignment="1">
      <alignment horizontal="right"/>
    </xf>
    <xf numFmtId="0" fontId="12" fillId="0" borderId="0" xfId="0" applyFont="1" applyBorder="1"/>
    <xf numFmtId="4" fontId="36" fillId="0" borderId="0" xfId="0" applyNumberFormat="1" applyFont="1" applyBorder="1"/>
    <xf numFmtId="4" fontId="35" fillId="0" borderId="0" xfId="0" applyNumberFormat="1" applyFont="1" applyFill="1" applyBorder="1" applyAlignment="1">
      <alignment horizontal="right"/>
    </xf>
    <xf numFmtId="4" fontId="37" fillId="0" borderId="11" xfId="0" applyNumberFormat="1" applyFont="1" applyBorder="1"/>
    <xf numFmtId="49" fontId="37" fillId="0" borderId="10" xfId="0" applyNumberFormat="1" applyFont="1" applyBorder="1"/>
    <xf numFmtId="49" fontId="36" fillId="0" borderId="12" xfId="0" applyNumberFormat="1" applyFont="1" applyBorder="1"/>
    <xf numFmtId="4" fontId="36" fillId="0" borderId="13" xfId="0" applyNumberFormat="1" applyFont="1" applyBorder="1"/>
    <xf numFmtId="49" fontId="36" fillId="0" borderId="14" xfId="0" applyNumberFormat="1" applyFont="1" applyBorder="1"/>
    <xf numFmtId="4" fontId="36" fillId="0" borderId="15" xfId="0" applyNumberFormat="1" applyFont="1" applyBorder="1"/>
    <xf numFmtId="49" fontId="35" fillId="0" borderId="10" xfId="0" applyNumberFormat="1" applyFont="1" applyBorder="1"/>
    <xf numFmtId="4" fontId="35" fillId="0" borderId="11" xfId="0" applyNumberFormat="1" applyFont="1" applyBorder="1"/>
    <xf numFmtId="4" fontId="35" fillId="0" borderId="11" xfId="0" applyNumberFormat="1" applyFont="1" applyBorder="1" applyAlignment="1">
      <alignment horizontal="right"/>
    </xf>
    <xf numFmtId="0" fontId="36" fillId="0" borderId="12" xfId="0" applyFont="1" applyBorder="1" applyAlignment="1"/>
    <xf numFmtId="4" fontId="36" fillId="0" borderId="13" xfId="0" applyNumberFormat="1" applyFont="1" applyBorder="1" applyAlignment="1">
      <alignment horizontal="right"/>
    </xf>
    <xf numFmtId="0" fontId="36" fillId="0" borderId="14" xfId="0" applyFont="1" applyBorder="1" applyAlignment="1"/>
    <xf numFmtId="4" fontId="36" fillId="0" borderId="15" xfId="0" applyNumberFormat="1" applyFont="1" applyBorder="1" applyAlignment="1">
      <alignment horizontal="right"/>
    </xf>
    <xf numFmtId="0" fontId="35" fillId="0" borderId="10" xfId="0" applyFont="1" applyBorder="1" applyAlignment="1"/>
  </cellXfs>
  <cellStyles count="152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2" xfId="1"/>
    <cellStyle name="Normal 2 10" xfId="85"/>
    <cellStyle name="Normal 2 11" xfId="91"/>
    <cellStyle name="Normal 2 2" xfId="4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3" xfId="2"/>
    <cellStyle name="Normal 3 10" xfId="86"/>
    <cellStyle name="Normal 3 11" xfId="92"/>
    <cellStyle name="Normal 3 2" xfId="5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2" xfId="6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2" xfId="12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2" xfId="17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3" xfId="96"/>
    <cellStyle name="Normal 8" xfId="150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95"/>
  <sheetViews>
    <sheetView tabSelected="1" workbookViewId="0">
      <selection activeCell="A4" sqref="A4"/>
    </sheetView>
  </sheetViews>
  <sheetFormatPr defaultRowHeight="15"/>
  <cols>
    <col min="1" max="1" width="80.5703125" style="7" customWidth="1"/>
    <col min="2" max="2" width="15.5703125" style="4" customWidth="1"/>
    <col min="3" max="3" width="20.42578125" style="5" customWidth="1"/>
    <col min="4" max="4" width="13.85546875" style="6" customWidth="1"/>
    <col min="5" max="5" width="12.7109375" style="6" bestFit="1" customWidth="1"/>
    <col min="6" max="16384" width="9.140625" style="6"/>
  </cols>
  <sheetData>
    <row r="1" spans="1:3">
      <c r="A1" s="3" t="s">
        <v>0</v>
      </c>
    </row>
    <row r="2" spans="1:3">
      <c r="A2" s="7" t="s">
        <v>5</v>
      </c>
    </row>
    <row r="3" spans="1:3">
      <c r="A3" s="7" t="s">
        <v>4</v>
      </c>
    </row>
    <row r="4" spans="1:3">
      <c r="A4" s="7" t="s">
        <v>9</v>
      </c>
    </row>
    <row r="6" spans="1:3">
      <c r="A6" s="3" t="s">
        <v>74</v>
      </c>
    </row>
    <row r="7" spans="1:3">
      <c r="A7" s="7" t="s">
        <v>1</v>
      </c>
      <c r="B7" s="7" t="s">
        <v>9</v>
      </c>
      <c r="C7" s="8">
        <v>587200.69999999995</v>
      </c>
    </row>
    <row r="8" spans="1:3">
      <c r="A8" s="7" t="s">
        <v>2</v>
      </c>
      <c r="B8" s="7" t="s">
        <v>8</v>
      </c>
      <c r="C8" s="8">
        <v>6292611.4699999988</v>
      </c>
    </row>
    <row r="9" spans="1:3">
      <c r="A9" s="7" t="s">
        <v>7</v>
      </c>
      <c r="B9" s="7" t="s">
        <v>9</v>
      </c>
      <c r="C9" s="8">
        <v>4700</v>
      </c>
    </row>
    <row r="10" spans="1:3">
      <c r="A10" s="7" t="s">
        <v>14</v>
      </c>
      <c r="B10" s="7" t="s">
        <v>9</v>
      </c>
      <c r="C10" s="8">
        <v>60627.27</v>
      </c>
    </row>
    <row r="11" spans="1:3">
      <c r="A11" s="7" t="s">
        <v>28</v>
      </c>
      <c r="B11" s="7" t="s">
        <v>9</v>
      </c>
      <c r="C11" s="8">
        <v>9553599.9700000007</v>
      </c>
    </row>
    <row r="12" spans="1:3">
      <c r="A12" s="7" t="s">
        <v>44</v>
      </c>
      <c r="B12" s="7" t="s">
        <v>9</v>
      </c>
      <c r="C12" s="8">
        <v>893823.32</v>
      </c>
    </row>
    <row r="13" spans="1:3">
      <c r="A13" s="7" t="s">
        <v>45</v>
      </c>
      <c r="B13" s="7" t="s">
        <v>9</v>
      </c>
      <c r="C13" s="8">
        <v>445005</v>
      </c>
    </row>
    <row r="14" spans="1:3">
      <c r="A14" s="7" t="s">
        <v>46</v>
      </c>
      <c r="B14" s="7" t="s">
        <v>9</v>
      </c>
      <c r="C14" s="8">
        <v>397760</v>
      </c>
    </row>
    <row r="15" spans="1:3">
      <c r="A15" s="7" t="s">
        <v>77</v>
      </c>
      <c r="B15" s="7" t="s">
        <v>9</v>
      </c>
      <c r="C15" s="8">
        <v>634198.67000000004</v>
      </c>
    </row>
    <row r="16" spans="1:3">
      <c r="A16" s="7" t="s">
        <v>75</v>
      </c>
      <c r="B16" s="7" t="s">
        <v>9</v>
      </c>
      <c r="C16" s="8">
        <v>1861282</v>
      </c>
    </row>
    <row r="17" spans="1:4">
      <c r="A17" s="7" t="s">
        <v>73</v>
      </c>
      <c r="B17" s="7" t="s">
        <v>9</v>
      </c>
      <c r="C17" s="8">
        <v>290400</v>
      </c>
    </row>
    <row r="18" spans="1:4">
      <c r="A18" s="7" t="s">
        <v>76</v>
      </c>
      <c r="B18" s="7" t="s">
        <v>9</v>
      </c>
      <c r="C18" s="8">
        <v>1945606</v>
      </c>
    </row>
    <row r="19" spans="1:4">
      <c r="A19" s="9" t="s">
        <v>6</v>
      </c>
      <c r="B19" s="7" t="s">
        <v>9</v>
      </c>
      <c r="C19" s="10">
        <v>21792413</v>
      </c>
    </row>
    <row r="20" spans="1:4">
      <c r="A20" s="11"/>
      <c r="B20" s="7"/>
      <c r="C20" s="1">
        <f>C8+C9+C10+C11+C12+C13+C14+C15+C16+C17+C18-C19</f>
        <v>587200.69999999925</v>
      </c>
      <c r="D20" s="12"/>
    </row>
    <row r="21" spans="1:4">
      <c r="A21" s="11"/>
      <c r="C21" s="1"/>
    </row>
    <row r="22" spans="1:4">
      <c r="A22" s="2" t="s">
        <v>3</v>
      </c>
      <c r="B22" s="13" t="str">
        <f>A4</f>
        <v>06.01.2022.</v>
      </c>
    </row>
    <row r="23" spans="1:4">
      <c r="A23" s="15" t="s">
        <v>10</v>
      </c>
      <c r="B23" s="14">
        <f>SUM(B24)</f>
        <v>2549070.6</v>
      </c>
    </row>
    <row r="24" spans="1:4">
      <c r="A24" s="18" t="s">
        <v>11</v>
      </c>
      <c r="B24" s="19">
        <v>2549070.6</v>
      </c>
    </row>
    <row r="25" spans="1:4">
      <c r="A25" s="20" t="s">
        <v>12</v>
      </c>
      <c r="B25" s="21">
        <f>SUM(B26:B27)</f>
        <v>3190273.44</v>
      </c>
    </row>
    <row r="26" spans="1:4">
      <c r="A26" s="16" t="s">
        <v>13</v>
      </c>
      <c r="B26" s="17">
        <v>2584001.27</v>
      </c>
    </row>
    <row r="27" spans="1:4">
      <c r="A27" s="16" t="s">
        <v>81</v>
      </c>
      <c r="B27" s="17">
        <v>606272.17000000004</v>
      </c>
    </row>
    <row r="28" spans="1:4">
      <c r="A28" s="20" t="s">
        <v>48</v>
      </c>
      <c r="B28" s="21">
        <f>SUM(B29)</f>
        <v>7800</v>
      </c>
    </row>
    <row r="29" spans="1:4">
      <c r="A29" s="18" t="s">
        <v>15</v>
      </c>
      <c r="B29" s="19">
        <v>7800</v>
      </c>
    </row>
    <row r="30" spans="1:4">
      <c r="A30" s="20" t="s">
        <v>49</v>
      </c>
      <c r="B30" s="21">
        <f>SUM(B31)</f>
        <v>23594</v>
      </c>
    </row>
    <row r="31" spans="1:4">
      <c r="A31" s="18" t="s">
        <v>50</v>
      </c>
      <c r="B31" s="19">
        <v>23594</v>
      </c>
    </row>
    <row r="32" spans="1:4">
      <c r="A32" s="27" t="s">
        <v>80</v>
      </c>
      <c r="B32" s="22">
        <f>SUM(B33:B44)</f>
        <v>634198.67000000004</v>
      </c>
    </row>
    <row r="33" spans="1:2">
      <c r="A33" s="16" t="s">
        <v>16</v>
      </c>
      <c r="B33" s="17">
        <v>83960</v>
      </c>
    </row>
    <row r="34" spans="1:2">
      <c r="A34" s="16" t="s">
        <v>17</v>
      </c>
      <c r="B34" s="17">
        <v>53414.55</v>
      </c>
    </row>
    <row r="35" spans="1:2">
      <c r="A35" s="16" t="s">
        <v>18</v>
      </c>
      <c r="B35" s="17">
        <v>45967.35</v>
      </c>
    </row>
    <row r="36" spans="1:2">
      <c r="A36" s="16" t="s">
        <v>19</v>
      </c>
      <c r="B36" s="17">
        <v>27510</v>
      </c>
    </row>
    <row r="37" spans="1:2">
      <c r="A37" s="16" t="s">
        <v>20</v>
      </c>
      <c r="B37" s="17">
        <v>21912</v>
      </c>
    </row>
    <row r="38" spans="1:2">
      <c r="A38" s="16" t="s">
        <v>21</v>
      </c>
      <c r="B38" s="17">
        <v>120480</v>
      </c>
    </row>
    <row r="39" spans="1:2">
      <c r="A39" s="16" t="s">
        <v>22</v>
      </c>
      <c r="B39" s="17">
        <v>43920</v>
      </c>
    </row>
    <row r="40" spans="1:2">
      <c r="A40" s="16" t="s">
        <v>23</v>
      </c>
      <c r="B40" s="17">
        <v>64271.42</v>
      </c>
    </row>
    <row r="41" spans="1:2">
      <c r="A41" s="16" t="s">
        <v>24</v>
      </c>
      <c r="B41" s="17">
        <v>32904</v>
      </c>
    </row>
    <row r="42" spans="1:2">
      <c r="A42" s="16" t="s">
        <v>25</v>
      </c>
      <c r="B42" s="17">
        <v>22220.95</v>
      </c>
    </row>
    <row r="43" spans="1:2">
      <c r="A43" s="16" t="s">
        <v>26</v>
      </c>
      <c r="B43" s="17">
        <v>60950.400000000001</v>
      </c>
    </row>
    <row r="44" spans="1:2">
      <c r="A44" s="18" t="s">
        <v>27</v>
      </c>
      <c r="B44" s="19">
        <v>56688</v>
      </c>
    </row>
    <row r="45" spans="1:2">
      <c r="A45" s="27" t="s">
        <v>28</v>
      </c>
      <c r="B45" s="22">
        <f>SUM(B46:B60)</f>
        <v>9553599.9700000007</v>
      </c>
    </row>
    <row r="46" spans="1:2">
      <c r="A46" s="23" t="s">
        <v>29</v>
      </c>
      <c r="B46" s="24">
        <v>3188192.0100000002</v>
      </c>
    </row>
    <row r="47" spans="1:2">
      <c r="A47" s="23" t="s">
        <v>30</v>
      </c>
      <c r="B47" s="24">
        <v>2482474.9500000002</v>
      </c>
    </row>
    <row r="48" spans="1:2">
      <c r="A48" s="23" t="s">
        <v>31</v>
      </c>
      <c r="B48" s="24">
        <v>123640</v>
      </c>
    </row>
    <row r="49" spans="1:2">
      <c r="A49" s="23" t="s">
        <v>32</v>
      </c>
      <c r="B49" s="24">
        <v>356338.4</v>
      </c>
    </row>
    <row r="50" spans="1:2">
      <c r="A50" s="23" t="s">
        <v>33</v>
      </c>
      <c r="B50" s="24">
        <v>174081.6</v>
      </c>
    </row>
    <row r="51" spans="1:2">
      <c r="A51" s="23" t="s">
        <v>34</v>
      </c>
      <c r="B51" s="24">
        <v>1766475.04</v>
      </c>
    </row>
    <row r="52" spans="1:2">
      <c r="A52" s="23" t="s">
        <v>35</v>
      </c>
      <c r="B52" s="24">
        <v>123730.2</v>
      </c>
    </row>
    <row r="53" spans="1:2">
      <c r="A53" s="23" t="s">
        <v>36</v>
      </c>
      <c r="B53" s="24">
        <v>35750</v>
      </c>
    </row>
    <row r="54" spans="1:2">
      <c r="A54" s="23" t="s">
        <v>37</v>
      </c>
      <c r="B54" s="24">
        <v>598785</v>
      </c>
    </row>
    <row r="55" spans="1:2">
      <c r="A55" s="23" t="s">
        <v>38</v>
      </c>
      <c r="B55" s="24">
        <v>7697.25</v>
      </c>
    </row>
    <row r="56" spans="1:2">
      <c r="A56" s="23" t="s">
        <v>39</v>
      </c>
      <c r="B56" s="24">
        <v>73686.36</v>
      </c>
    </row>
    <row r="57" spans="1:2">
      <c r="A57" s="23" t="s">
        <v>40</v>
      </c>
      <c r="B57" s="24">
        <v>94771.6</v>
      </c>
    </row>
    <row r="58" spans="1:2">
      <c r="A58" s="23" t="s">
        <v>41</v>
      </c>
      <c r="B58" s="24">
        <v>500060</v>
      </c>
    </row>
    <row r="59" spans="1:2">
      <c r="A59" s="23" t="s">
        <v>42</v>
      </c>
      <c r="B59" s="24">
        <v>21752.5</v>
      </c>
    </row>
    <row r="60" spans="1:2">
      <c r="A60" s="25" t="s">
        <v>43</v>
      </c>
      <c r="B60" s="26">
        <v>6165.06</v>
      </c>
    </row>
    <row r="61" spans="1:2">
      <c r="A61" s="27" t="s">
        <v>44</v>
      </c>
      <c r="B61" s="22">
        <f>SUM(B62:B66)</f>
        <v>893823.32</v>
      </c>
    </row>
    <row r="62" spans="1:2">
      <c r="A62" s="23" t="s">
        <v>29</v>
      </c>
      <c r="B62" s="24">
        <v>280367.58</v>
      </c>
    </row>
    <row r="63" spans="1:2">
      <c r="A63" s="23" t="s">
        <v>30</v>
      </c>
      <c r="B63" s="24">
        <v>206147.7</v>
      </c>
    </row>
    <row r="64" spans="1:2">
      <c r="A64" s="23" t="s">
        <v>39</v>
      </c>
      <c r="B64" s="24">
        <v>167410.1</v>
      </c>
    </row>
    <row r="65" spans="1:2">
      <c r="A65" s="23" t="s">
        <v>33</v>
      </c>
      <c r="B65" s="24">
        <v>131937.29999999999</v>
      </c>
    </row>
    <row r="66" spans="1:2">
      <c r="A66" s="23" t="s">
        <v>38</v>
      </c>
      <c r="B66" s="24">
        <v>107960.64</v>
      </c>
    </row>
    <row r="67" spans="1:2">
      <c r="A67" s="27" t="s">
        <v>45</v>
      </c>
      <c r="B67" s="22">
        <f>SUM(B68)</f>
        <v>445005</v>
      </c>
    </row>
    <row r="68" spans="1:2">
      <c r="A68" s="25" t="s">
        <v>38</v>
      </c>
      <c r="B68" s="26">
        <v>445005</v>
      </c>
    </row>
    <row r="69" spans="1:2">
      <c r="A69" s="27" t="s">
        <v>46</v>
      </c>
      <c r="B69" s="22">
        <f>SUM(B70)</f>
        <v>397760</v>
      </c>
    </row>
    <row r="70" spans="1:2">
      <c r="A70" s="25" t="s">
        <v>47</v>
      </c>
      <c r="B70" s="26">
        <v>397760</v>
      </c>
    </row>
    <row r="71" spans="1:2">
      <c r="A71" s="27" t="s">
        <v>78</v>
      </c>
      <c r="B71" s="22">
        <f>SUM(B72:B73)</f>
        <v>1861282</v>
      </c>
    </row>
    <row r="72" spans="1:2">
      <c r="A72" s="23" t="s">
        <v>51</v>
      </c>
      <c r="B72" s="24">
        <v>199047.48</v>
      </c>
    </row>
    <row r="73" spans="1:2">
      <c r="A73" s="25" t="s">
        <v>52</v>
      </c>
      <c r="B73" s="26">
        <v>1662234.52</v>
      </c>
    </row>
    <row r="74" spans="1:2">
      <c r="A74" s="27" t="s">
        <v>53</v>
      </c>
      <c r="B74" s="22">
        <f>SUM(B75)</f>
        <v>290400</v>
      </c>
    </row>
    <row r="75" spans="1:2">
      <c r="A75" s="25" t="s">
        <v>54</v>
      </c>
      <c r="B75" s="26">
        <v>290400</v>
      </c>
    </row>
    <row r="76" spans="1:2">
      <c r="A76" s="27" t="s">
        <v>79</v>
      </c>
      <c r="B76" s="22">
        <f>SUM(B77:B94)</f>
        <v>1945606</v>
      </c>
    </row>
    <row r="77" spans="1:2">
      <c r="A77" s="23" t="s">
        <v>55</v>
      </c>
      <c r="B77" s="24">
        <v>632035.6</v>
      </c>
    </row>
    <row r="78" spans="1:2">
      <c r="A78" s="23" t="s">
        <v>56</v>
      </c>
      <c r="B78" s="24">
        <v>87044</v>
      </c>
    </row>
    <row r="79" spans="1:2">
      <c r="A79" s="23" t="s">
        <v>57</v>
      </c>
      <c r="B79" s="24">
        <v>219305</v>
      </c>
    </row>
    <row r="80" spans="1:2">
      <c r="A80" s="23" t="s">
        <v>58</v>
      </c>
      <c r="B80" s="24">
        <v>115591.2</v>
      </c>
    </row>
    <row r="81" spans="1:2">
      <c r="A81" s="23" t="s">
        <v>59</v>
      </c>
      <c r="B81" s="24">
        <v>15768</v>
      </c>
    </row>
    <row r="82" spans="1:2">
      <c r="A82" s="23" t="s">
        <v>60</v>
      </c>
      <c r="B82" s="24">
        <v>22320</v>
      </c>
    </row>
    <row r="83" spans="1:2">
      <c r="A83" s="23" t="s">
        <v>61</v>
      </c>
      <c r="B83" s="24">
        <v>108630</v>
      </c>
    </row>
    <row r="84" spans="1:2">
      <c r="A84" s="23" t="s">
        <v>62</v>
      </c>
      <c r="B84" s="24">
        <v>92721.7</v>
      </c>
    </row>
    <row r="85" spans="1:2">
      <c r="A85" s="23" t="s">
        <v>63</v>
      </c>
      <c r="B85" s="24">
        <v>60960</v>
      </c>
    </row>
    <row r="86" spans="1:2">
      <c r="A86" s="23" t="s">
        <v>64</v>
      </c>
      <c r="B86" s="24">
        <v>183040</v>
      </c>
    </row>
    <row r="87" spans="1:2">
      <c r="A87" s="23" t="s">
        <v>65</v>
      </c>
      <c r="B87" s="24">
        <v>26160</v>
      </c>
    </row>
    <row r="88" spans="1:2">
      <c r="A88" s="23" t="s">
        <v>66</v>
      </c>
      <c r="B88" s="24">
        <v>133200</v>
      </c>
    </row>
    <row r="89" spans="1:2">
      <c r="A89" s="23" t="s">
        <v>67</v>
      </c>
      <c r="B89" s="24">
        <v>18590</v>
      </c>
    </row>
    <row r="90" spans="1:2">
      <c r="A90" s="23" t="s">
        <v>68</v>
      </c>
      <c r="B90" s="24">
        <v>62507.5</v>
      </c>
    </row>
    <row r="91" spans="1:2">
      <c r="A91" s="23" t="s">
        <v>69</v>
      </c>
      <c r="B91" s="24">
        <v>20736</v>
      </c>
    </row>
    <row r="92" spans="1:2">
      <c r="A92" s="23" t="s">
        <v>70</v>
      </c>
      <c r="B92" s="24">
        <v>21945</v>
      </c>
    </row>
    <row r="93" spans="1:2">
      <c r="A93" s="23" t="s">
        <v>71</v>
      </c>
      <c r="B93" s="24">
        <v>17952</v>
      </c>
    </row>
    <row r="94" spans="1:2">
      <c r="A94" s="25" t="s">
        <v>72</v>
      </c>
      <c r="B94" s="26">
        <v>107100</v>
      </c>
    </row>
    <row r="95" spans="1:2">
      <c r="B95" s="1">
        <f>B23+B25+B28+B30+B32+B45+B61+B67+B69+B71+B74+B76</f>
        <v>21792413</v>
      </c>
    </row>
  </sheetData>
  <sortState ref="A18:E20">
    <sortCondition ref="A18:A20"/>
  </sortState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2022-01-10T06:28:56Z</cp:lastPrinted>
  <dcterms:created xsi:type="dcterms:W3CDTF">2009-03-09T09:27:50Z</dcterms:created>
  <dcterms:modified xsi:type="dcterms:W3CDTF">2022-01-10T06:39:16Z</dcterms:modified>
</cp:coreProperties>
</file>